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J - Projektovanje organizacije" sheetId="1" r:id="rId1"/>
  </sheets>
  <definedNames>
    <definedName name="_xlnm.Print_Titles" localSheetId="0">'J - Projektovanje organizacije'!$1:$1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8" i="1"/>
  <c r="I38" i="1" s="1"/>
  <c r="I37" i="1"/>
  <c r="G37" i="1"/>
  <c r="E37" i="1"/>
  <c r="G36" i="1"/>
  <c r="E36" i="1"/>
  <c r="I36" i="1" s="1"/>
  <c r="L36" i="1" s="1"/>
  <c r="M36" i="1" s="1"/>
  <c r="I35" i="1"/>
  <c r="G35" i="1"/>
  <c r="E35" i="1"/>
  <c r="G34" i="1"/>
  <c r="E34" i="1"/>
  <c r="I34" i="1" s="1"/>
  <c r="L34" i="1" s="1"/>
  <c r="M34" i="1" s="1"/>
  <c r="I33" i="1"/>
  <c r="G33" i="1"/>
  <c r="E33" i="1"/>
  <c r="G32" i="1"/>
  <c r="I32" i="1" s="1"/>
  <c r="E32" i="1"/>
  <c r="G31" i="1"/>
  <c r="E31" i="1"/>
  <c r="I31" i="1" s="1"/>
  <c r="G30" i="1"/>
  <c r="I30" i="1" s="1"/>
  <c r="L30" i="1" s="1"/>
  <c r="M30" i="1" s="1"/>
  <c r="E30" i="1"/>
  <c r="G29" i="1"/>
  <c r="E29" i="1"/>
  <c r="I29" i="1" s="1"/>
  <c r="G28" i="1"/>
  <c r="I28" i="1" s="1"/>
  <c r="L28" i="1" s="1"/>
  <c r="M28" i="1" s="1"/>
  <c r="E28" i="1"/>
  <c r="G27" i="1"/>
  <c r="E27" i="1"/>
  <c r="I27" i="1" s="1"/>
  <c r="G26" i="1"/>
  <c r="I26" i="1" s="1"/>
  <c r="L26" i="1" s="1"/>
  <c r="M26" i="1" s="1"/>
  <c r="E26" i="1"/>
  <c r="L25" i="1"/>
  <c r="M25" i="1" s="1"/>
  <c r="H25" i="1"/>
  <c r="G25" i="1"/>
  <c r="E25" i="1"/>
  <c r="G24" i="1"/>
  <c r="E24" i="1"/>
  <c r="I24" i="1" s="1"/>
  <c r="L24" i="1" s="1"/>
  <c r="M24" i="1" s="1"/>
  <c r="I23" i="1"/>
  <c r="G23" i="1"/>
  <c r="E23" i="1"/>
  <c r="G22" i="1"/>
  <c r="E22" i="1"/>
  <c r="I22" i="1" s="1"/>
  <c r="L22" i="1" s="1"/>
  <c r="M22" i="1" s="1"/>
  <c r="G21" i="1"/>
  <c r="E21" i="1"/>
  <c r="I21" i="1" s="1"/>
  <c r="L21" i="1" s="1"/>
  <c r="M21" i="1" s="1"/>
  <c r="G20" i="1"/>
  <c r="I20" i="1" s="1"/>
  <c r="L20" i="1" s="1"/>
  <c r="M20" i="1" s="1"/>
  <c r="E20" i="1"/>
  <c r="I19" i="1"/>
  <c r="L19" i="1" s="1"/>
  <c r="M19" i="1" s="1"/>
  <c r="G19" i="1"/>
  <c r="E19" i="1"/>
  <c r="G18" i="1"/>
  <c r="E18" i="1"/>
  <c r="I18" i="1" s="1"/>
  <c r="L18" i="1" s="1"/>
  <c r="M18" i="1" s="1"/>
  <c r="G17" i="1"/>
  <c r="E17" i="1"/>
  <c r="I17" i="1" s="1"/>
  <c r="L17" i="1" s="1"/>
  <c r="M17" i="1" s="1"/>
  <c r="G16" i="1"/>
  <c r="I16" i="1" s="1"/>
  <c r="L16" i="1" s="1"/>
  <c r="M16" i="1" s="1"/>
  <c r="E16" i="1"/>
  <c r="I15" i="1"/>
  <c r="L15" i="1" s="1"/>
  <c r="M15" i="1" s="1"/>
  <c r="G15" i="1"/>
  <c r="E15" i="1"/>
  <c r="H14" i="1"/>
  <c r="G14" i="1"/>
  <c r="E14" i="1"/>
  <c r="I14" i="1" s="1"/>
  <c r="L14" i="1" s="1"/>
  <c r="M14" i="1" s="1"/>
  <c r="G13" i="1"/>
  <c r="I13" i="1" s="1"/>
  <c r="L13" i="1" s="1"/>
  <c r="M13" i="1" s="1"/>
  <c r="E13" i="1"/>
  <c r="I12" i="1"/>
  <c r="L12" i="1" s="1"/>
  <c r="M12" i="1" s="1"/>
  <c r="G12" i="1"/>
  <c r="E12" i="1"/>
  <c r="G11" i="1"/>
  <c r="E11" i="1"/>
  <c r="I11" i="1" s="1"/>
  <c r="L11" i="1" s="1"/>
  <c r="M11" i="1" s="1"/>
  <c r="G10" i="1"/>
  <c r="E10" i="1"/>
  <c r="I10" i="1" s="1"/>
  <c r="L10" i="1" s="1"/>
  <c r="M10" i="1" s="1"/>
  <c r="M9" i="1"/>
  <c r="G9" i="1"/>
  <c r="E9" i="1"/>
  <c r="I9" i="1" s="1"/>
  <c r="G8" i="1"/>
  <c r="E8" i="1"/>
  <c r="I8" i="1" s="1"/>
  <c r="L8" i="1" s="1"/>
  <c r="M8" i="1" s="1"/>
  <c r="L7" i="1"/>
  <c r="M7" i="1" s="1"/>
  <c r="H7" i="1"/>
  <c r="G7" i="1"/>
  <c r="E7" i="1"/>
  <c r="L6" i="1"/>
  <c r="M6" i="1" s="1"/>
  <c r="I6" i="1"/>
  <c r="G6" i="1"/>
  <c r="E6" i="1"/>
  <c r="M5" i="1"/>
  <c r="L5" i="1"/>
  <c r="H5" i="1"/>
  <c r="G5" i="1"/>
  <c r="E5" i="1"/>
  <c r="G4" i="1"/>
  <c r="E4" i="1"/>
  <c r="I4" i="1" s="1"/>
  <c r="L4" i="1" s="1"/>
  <c r="M4" i="1" s="1"/>
  <c r="I3" i="1"/>
  <c r="L3" i="1" s="1"/>
  <c r="M3" i="1" s="1"/>
  <c r="G3" i="1"/>
  <c r="E3" i="1"/>
  <c r="L2" i="1"/>
  <c r="M2" i="1" s="1"/>
  <c r="H2" i="1"/>
  <c r="G2" i="1"/>
  <c r="E2" i="1"/>
</calcChain>
</file>

<file path=xl/sharedStrings.xml><?xml version="1.0" encoding="utf-8"?>
<sst xmlns="http://schemas.openxmlformats.org/spreadsheetml/2006/main" count="87" uniqueCount="87">
  <si>
    <t>Red. br.</t>
  </si>
  <si>
    <t>Br. indeksa</t>
  </si>
  <si>
    <t>Prezime i ime</t>
  </si>
  <si>
    <t>T1</t>
  </si>
  <si>
    <t>Prvi kolokvijum
(0-70 bodova)</t>
  </si>
  <si>
    <t>P1</t>
  </si>
  <si>
    <t>Popravni prvi kolokvijum
(0-70 bodova)</t>
  </si>
  <si>
    <t>Septembar - prvi</t>
  </si>
  <si>
    <t>Važeći rezultat prvog kolokvijuma</t>
  </si>
  <si>
    <t>Završni ispit
(0-30 bodova)</t>
  </si>
  <si>
    <t>Popravni završnog ispita
(0-30 bodova)</t>
  </si>
  <si>
    <t>UKUPNO</t>
  </si>
  <si>
    <t>Ocjena</t>
  </si>
  <si>
    <t>3 / 20</t>
  </si>
  <si>
    <t>Bučan Amar</t>
  </si>
  <si>
    <t>4 / 20</t>
  </si>
  <si>
    <t>Mijović Marijana</t>
  </si>
  <si>
    <t>5 / 20</t>
  </si>
  <si>
    <t>Mitrović Milena</t>
  </si>
  <si>
    <t>6 / 20</t>
  </si>
  <si>
    <t>Fuštić Marija</t>
  </si>
  <si>
    <t>7 / 20</t>
  </si>
  <si>
    <t>Tomić Ksenija</t>
  </si>
  <si>
    <t>8 / 20</t>
  </si>
  <si>
    <t>Jadadić Sarita</t>
  </si>
  <si>
    <t>9 / 20</t>
  </si>
  <si>
    <t>Vukašinović Tina</t>
  </si>
  <si>
    <t>13 / 20</t>
  </si>
  <si>
    <t>Mirotić Milica</t>
  </si>
  <si>
    <t>15 / 20</t>
  </si>
  <si>
    <t>Šukić Marija</t>
  </si>
  <si>
    <t>16 / 20</t>
  </si>
  <si>
    <t>Radulović Filip</t>
  </si>
  <si>
    <t>17 / 20</t>
  </si>
  <si>
    <t>Ðurđevac Bojana</t>
  </si>
  <si>
    <t>18 / 20</t>
  </si>
  <si>
    <t>Rašković Nebojša</t>
  </si>
  <si>
    <t>20 / 20</t>
  </si>
  <si>
    <t>Tomašević Ranko</t>
  </si>
  <si>
    <t>21 / 20</t>
  </si>
  <si>
    <t>Malović Milinko</t>
  </si>
  <si>
    <t>22 / 20</t>
  </si>
  <si>
    <t>Gojković Nikola</t>
  </si>
  <si>
    <t>23 / 20</t>
  </si>
  <si>
    <t>Zejnilović Emina</t>
  </si>
  <si>
    <t>24 / 20</t>
  </si>
  <si>
    <t>Bošković Milena</t>
  </si>
  <si>
    <t>25 / 20</t>
  </si>
  <si>
    <t>Šabotić Anita</t>
  </si>
  <si>
    <t>26 / 20</t>
  </si>
  <si>
    <t>Mišković Milena</t>
  </si>
  <si>
    <t>27 / 20</t>
  </si>
  <si>
    <t>Ðurović Ivana</t>
  </si>
  <si>
    <t>28 / 20</t>
  </si>
  <si>
    <t>Pavićević Anđela</t>
  </si>
  <si>
    <t>29 / 20</t>
  </si>
  <si>
    <t>Kujačić Slađana</t>
  </si>
  <si>
    <t>32 / 20</t>
  </si>
  <si>
    <t>Minić Marina</t>
  </si>
  <si>
    <t>33 / 20</t>
  </si>
  <si>
    <t>Stojanović Teodora</t>
  </si>
  <si>
    <t>34 / 20</t>
  </si>
  <si>
    <t>Vešović Miloš</t>
  </si>
  <si>
    <t>35 / 20</t>
  </si>
  <si>
    <t>Mujović Vasilije</t>
  </si>
  <si>
    <t>37 / 20</t>
  </si>
  <si>
    <t>Radović Jovana</t>
  </si>
  <si>
    <t>38 / 20</t>
  </si>
  <si>
    <t>Caričić Jovan</t>
  </si>
  <si>
    <t>40 / 20</t>
  </si>
  <si>
    <t>Vojinović Tatjana</t>
  </si>
  <si>
    <t>41 / 20</t>
  </si>
  <si>
    <t>Lukačević Balša</t>
  </si>
  <si>
    <t>42 / 20</t>
  </si>
  <si>
    <t>Boljević Maja</t>
  </si>
  <si>
    <t>43 / 20</t>
  </si>
  <si>
    <t>Vujović Anja</t>
  </si>
  <si>
    <t>44 / 20</t>
  </si>
  <si>
    <t>Maslovarić Ivana</t>
  </si>
  <si>
    <t>45 / 20</t>
  </si>
  <si>
    <t>Vujačić Stojanka</t>
  </si>
  <si>
    <t>47 / 20</t>
  </si>
  <si>
    <t>Paljušević Anđela</t>
  </si>
  <si>
    <t>48 / 20</t>
  </si>
  <si>
    <t>Raičević Vuk</t>
  </si>
  <si>
    <t>49 / 20</t>
  </si>
  <si>
    <t>Grbavčević Dragana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</si>
</sst>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zoomScaleSheetLayoutView="90" workbookViewId="0">
      <selection activeCell="H1" sqref="H1"/>
    </sheetView>
  </sheetViews>
  <sheetFormatPr defaultRowHeight="14.4" x14ac:dyDescent="0.3"/>
  <cols>
    <col min="1" max="1" width="5" style="10" bestFit="1" customWidth="1"/>
    <col min="2" max="2" width="7.88671875" style="11" customWidth="1"/>
    <col min="3" max="3" width="20.5546875" style="12" bestFit="1" customWidth="1"/>
    <col min="4" max="4" width="8.5546875" style="11" customWidth="1"/>
    <col min="5" max="5" width="14.88671875" style="10" customWidth="1"/>
    <col min="6" max="6" width="5.5546875" style="10" customWidth="1"/>
    <col min="7" max="10" width="13.33203125" style="10" customWidth="1"/>
    <col min="11" max="11" width="14.109375" style="10" customWidth="1"/>
    <col min="12" max="12" width="9" style="10" customWidth="1"/>
    <col min="13" max="13" width="7.109375" style="10" bestFit="1" customWidth="1"/>
  </cols>
  <sheetData>
    <row r="1" spans="1:13" ht="43.2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4">
        <v>1</v>
      </c>
      <c r="B2" s="5" t="s">
        <v>13</v>
      </c>
      <c r="C2" s="6" t="s">
        <v>14</v>
      </c>
      <c r="D2" s="7">
        <v>5.88</v>
      </c>
      <c r="E2" s="8">
        <f t="shared" ref="E2:E38" si="0">D2/14*70</f>
        <v>29.4</v>
      </c>
      <c r="F2" s="8">
        <v>6.75</v>
      </c>
      <c r="G2" s="8">
        <f t="shared" ref="G2:G38" si="1">F2/14*70</f>
        <v>33.75</v>
      </c>
      <c r="H2" s="9">
        <f>12/14*70</f>
        <v>60</v>
      </c>
      <c r="I2" s="8">
        <v>60</v>
      </c>
      <c r="J2" s="8"/>
      <c r="K2" s="8"/>
      <c r="L2" s="8">
        <f>SUM(I2:K2)</f>
        <v>60</v>
      </c>
      <c r="M2" s="4" t="str">
        <f t="shared" ref="M2:M36" si="2">IF(L2&gt;=89.5, "A", IF(L2&gt;=79.5, "B", IF(L2&gt;=69.5, "C", IF(L2&gt;=59.5, "D", IF(L2&gt;=49.5, "E", "F")))))</f>
        <v>D</v>
      </c>
    </row>
    <row r="3" spans="1:13" x14ac:dyDescent="0.3">
      <c r="A3" s="4">
        <v>2</v>
      </c>
      <c r="B3" s="5" t="s">
        <v>15</v>
      </c>
      <c r="C3" s="6" t="s">
        <v>16</v>
      </c>
      <c r="D3" s="7">
        <v>4.25</v>
      </c>
      <c r="E3" s="8">
        <f t="shared" si="0"/>
        <v>21.25</v>
      </c>
      <c r="F3" s="8">
        <v>10</v>
      </c>
      <c r="G3" s="8">
        <f t="shared" si="1"/>
        <v>50</v>
      </c>
      <c r="H3" s="8"/>
      <c r="I3" s="8">
        <f t="shared" ref="I3:I39" si="3">IF(E3&gt;G3,E3,G3)</f>
        <v>50</v>
      </c>
      <c r="J3" s="8"/>
      <c r="K3" s="8"/>
      <c r="L3" s="8">
        <f>SUM(I3:K3)</f>
        <v>50</v>
      </c>
      <c r="M3" s="4" t="str">
        <f t="shared" si="2"/>
        <v>E</v>
      </c>
    </row>
    <row r="4" spans="1:13" x14ac:dyDescent="0.3">
      <c r="A4" s="4">
        <v>3</v>
      </c>
      <c r="B4" s="5" t="s">
        <v>17</v>
      </c>
      <c r="C4" s="6" t="s">
        <v>18</v>
      </c>
      <c r="D4" s="7"/>
      <c r="E4" s="8">
        <f t="shared" si="0"/>
        <v>0</v>
      </c>
      <c r="F4" s="8">
        <v>10</v>
      </c>
      <c r="G4" s="8">
        <f t="shared" si="1"/>
        <v>50</v>
      </c>
      <c r="H4" s="8"/>
      <c r="I4" s="8">
        <f t="shared" si="3"/>
        <v>50</v>
      </c>
      <c r="J4" s="8"/>
      <c r="K4" s="8"/>
      <c r="L4" s="8">
        <f>SUM(I4:K4)</f>
        <v>50</v>
      </c>
      <c r="M4" s="4" t="str">
        <f t="shared" si="2"/>
        <v>E</v>
      </c>
    </row>
    <row r="5" spans="1:13" x14ac:dyDescent="0.3">
      <c r="A5" s="4">
        <v>4</v>
      </c>
      <c r="B5" s="5" t="s">
        <v>19</v>
      </c>
      <c r="C5" s="6" t="s">
        <v>20</v>
      </c>
      <c r="D5" s="7"/>
      <c r="E5" s="8">
        <f t="shared" si="0"/>
        <v>0</v>
      </c>
      <c r="F5" s="8">
        <v>1.75</v>
      </c>
      <c r="G5" s="8">
        <f t="shared" si="1"/>
        <v>8.75</v>
      </c>
      <c r="H5" s="9">
        <f>11.25/14*70</f>
        <v>56.25</v>
      </c>
      <c r="I5" s="8">
        <v>56.25</v>
      </c>
      <c r="J5" s="8"/>
      <c r="K5" s="8"/>
      <c r="L5" s="8">
        <f>SUM(I5:K5)</f>
        <v>56.25</v>
      </c>
      <c r="M5" s="4" t="str">
        <f t="shared" si="2"/>
        <v>E</v>
      </c>
    </row>
    <row r="6" spans="1:13" x14ac:dyDescent="0.3">
      <c r="A6" s="4">
        <v>5</v>
      </c>
      <c r="B6" s="5" t="s">
        <v>21</v>
      </c>
      <c r="C6" s="6" t="s">
        <v>22</v>
      </c>
      <c r="D6" s="7"/>
      <c r="E6" s="8">
        <f t="shared" si="0"/>
        <v>0</v>
      </c>
      <c r="F6" s="8">
        <v>10</v>
      </c>
      <c r="G6" s="8">
        <f t="shared" si="1"/>
        <v>50</v>
      </c>
      <c r="H6" s="8"/>
      <c r="I6" s="8">
        <f t="shared" si="3"/>
        <v>50</v>
      </c>
      <c r="J6" s="8"/>
      <c r="K6" s="8"/>
      <c r="L6" s="8">
        <f>SUM(I6:K6)</f>
        <v>50</v>
      </c>
      <c r="M6" s="4" t="str">
        <f t="shared" si="2"/>
        <v>E</v>
      </c>
    </row>
    <row r="7" spans="1:13" x14ac:dyDescent="0.3">
      <c r="A7" s="4">
        <v>6</v>
      </c>
      <c r="B7" s="5" t="s">
        <v>23</v>
      </c>
      <c r="C7" s="6" t="s">
        <v>24</v>
      </c>
      <c r="D7" s="7"/>
      <c r="E7" s="8">
        <f t="shared" si="0"/>
        <v>0</v>
      </c>
      <c r="F7" s="8">
        <v>4</v>
      </c>
      <c r="G7" s="8">
        <f t="shared" si="1"/>
        <v>20</v>
      </c>
      <c r="H7" s="9">
        <f>11.25/14*70</f>
        <v>56.25</v>
      </c>
      <c r="I7" s="8">
        <v>56.25</v>
      </c>
      <c r="J7" s="8"/>
      <c r="K7" s="8"/>
      <c r="L7" s="8">
        <f>SUM(I7:K7)</f>
        <v>56.25</v>
      </c>
      <c r="M7" s="4" t="str">
        <f t="shared" si="2"/>
        <v>E</v>
      </c>
    </row>
    <row r="8" spans="1:13" x14ac:dyDescent="0.3">
      <c r="A8" s="4">
        <v>7</v>
      </c>
      <c r="B8" s="5" t="s">
        <v>25</v>
      </c>
      <c r="C8" s="6" t="s">
        <v>26</v>
      </c>
      <c r="D8" s="7">
        <v>3.88</v>
      </c>
      <c r="E8" s="8">
        <f t="shared" si="0"/>
        <v>19.399999999999999</v>
      </c>
      <c r="F8" s="8">
        <v>10</v>
      </c>
      <c r="G8" s="8">
        <f t="shared" si="1"/>
        <v>50</v>
      </c>
      <c r="H8" s="8"/>
      <c r="I8" s="8">
        <f t="shared" si="3"/>
        <v>50</v>
      </c>
      <c r="J8" s="8"/>
      <c r="K8" s="8"/>
      <c r="L8" s="8">
        <f>SUM(I8:K8)</f>
        <v>50</v>
      </c>
      <c r="M8" s="4" t="str">
        <f t="shared" si="2"/>
        <v>E</v>
      </c>
    </row>
    <row r="9" spans="1:13" x14ac:dyDescent="0.3">
      <c r="A9" s="4">
        <v>8</v>
      </c>
      <c r="B9" s="5" t="s">
        <v>27</v>
      </c>
      <c r="C9" s="6" t="s">
        <v>28</v>
      </c>
      <c r="D9" s="7"/>
      <c r="E9" s="8">
        <f t="shared" si="0"/>
        <v>0</v>
      </c>
      <c r="F9" s="8">
        <v>1</v>
      </c>
      <c r="G9" s="8">
        <f t="shared" si="1"/>
        <v>5</v>
      </c>
      <c r="H9" s="8"/>
      <c r="I9" s="8">
        <f t="shared" si="3"/>
        <v>5</v>
      </c>
      <c r="J9" s="8"/>
      <c r="K9" s="8"/>
      <c r="L9" s="8"/>
      <c r="M9" s="4" t="str">
        <f t="shared" si="2"/>
        <v>F</v>
      </c>
    </row>
    <row r="10" spans="1:13" x14ac:dyDescent="0.3">
      <c r="A10" s="4">
        <v>9</v>
      </c>
      <c r="B10" s="5" t="s">
        <v>29</v>
      </c>
      <c r="C10" s="6" t="s">
        <v>30</v>
      </c>
      <c r="D10" s="7"/>
      <c r="E10" s="8">
        <f t="shared" si="0"/>
        <v>0</v>
      </c>
      <c r="F10" s="8">
        <v>8.5</v>
      </c>
      <c r="G10" s="8">
        <f t="shared" si="1"/>
        <v>42.5</v>
      </c>
      <c r="H10" s="8"/>
      <c r="I10" s="8">
        <f t="shared" si="3"/>
        <v>42.5</v>
      </c>
      <c r="J10" s="8"/>
      <c r="K10" s="8"/>
      <c r="L10" s="8">
        <f t="shared" ref="L10:L22" si="4">SUM(I10:K10)</f>
        <v>42.5</v>
      </c>
      <c r="M10" s="4" t="str">
        <f t="shared" si="2"/>
        <v>F</v>
      </c>
    </row>
    <row r="11" spans="1:13" x14ac:dyDescent="0.3">
      <c r="A11" s="4">
        <v>10</v>
      </c>
      <c r="B11" s="5" t="s">
        <v>31</v>
      </c>
      <c r="C11" s="6" t="s">
        <v>32</v>
      </c>
      <c r="D11" s="7">
        <v>11</v>
      </c>
      <c r="E11" s="8">
        <f t="shared" si="0"/>
        <v>55</v>
      </c>
      <c r="F11" s="8"/>
      <c r="G11" s="8">
        <f t="shared" si="1"/>
        <v>0</v>
      </c>
      <c r="H11" s="8"/>
      <c r="I11" s="8">
        <f t="shared" si="3"/>
        <v>55</v>
      </c>
      <c r="J11" s="8"/>
      <c r="K11" s="8"/>
      <c r="L11" s="8">
        <f t="shared" si="4"/>
        <v>55</v>
      </c>
      <c r="M11" s="4" t="str">
        <f t="shared" si="2"/>
        <v>E</v>
      </c>
    </row>
    <row r="12" spans="1:13" x14ac:dyDescent="0.3">
      <c r="A12" s="4">
        <v>11</v>
      </c>
      <c r="B12" s="5" t="s">
        <v>33</v>
      </c>
      <c r="C12" s="6" t="s">
        <v>34</v>
      </c>
      <c r="D12" s="7">
        <v>5.33</v>
      </c>
      <c r="E12" s="8">
        <f t="shared" si="0"/>
        <v>26.650000000000002</v>
      </c>
      <c r="F12" s="8">
        <v>12</v>
      </c>
      <c r="G12" s="8">
        <f t="shared" si="1"/>
        <v>60</v>
      </c>
      <c r="H12" s="8"/>
      <c r="I12" s="8">
        <f t="shared" si="3"/>
        <v>60</v>
      </c>
      <c r="J12" s="8"/>
      <c r="K12" s="8"/>
      <c r="L12" s="8">
        <f t="shared" si="4"/>
        <v>60</v>
      </c>
      <c r="M12" s="4" t="str">
        <f t="shared" si="2"/>
        <v>D</v>
      </c>
    </row>
    <row r="13" spans="1:13" x14ac:dyDescent="0.3">
      <c r="A13" s="4">
        <v>12</v>
      </c>
      <c r="B13" s="5" t="s">
        <v>35</v>
      </c>
      <c r="C13" s="6" t="s">
        <v>36</v>
      </c>
      <c r="D13" s="7"/>
      <c r="E13" s="8">
        <f t="shared" si="0"/>
        <v>0</v>
      </c>
      <c r="F13" s="8">
        <v>10</v>
      </c>
      <c r="G13" s="8">
        <f t="shared" si="1"/>
        <v>50</v>
      </c>
      <c r="H13" s="8"/>
      <c r="I13" s="8">
        <f t="shared" si="3"/>
        <v>50</v>
      </c>
      <c r="J13" s="8"/>
      <c r="K13" s="8"/>
      <c r="L13" s="8">
        <f t="shared" si="4"/>
        <v>50</v>
      </c>
      <c r="M13" s="4" t="str">
        <f t="shared" si="2"/>
        <v>E</v>
      </c>
    </row>
    <row r="14" spans="1:13" x14ac:dyDescent="0.3">
      <c r="A14" s="4">
        <v>13</v>
      </c>
      <c r="B14" s="5" t="s">
        <v>37</v>
      </c>
      <c r="C14" s="6" t="s">
        <v>38</v>
      </c>
      <c r="D14" s="7">
        <v>2.16</v>
      </c>
      <c r="E14" s="8">
        <f t="shared" si="0"/>
        <v>10.8</v>
      </c>
      <c r="F14" s="8">
        <v>6</v>
      </c>
      <c r="G14" s="8">
        <f t="shared" si="1"/>
        <v>30</v>
      </c>
      <c r="H14" s="9">
        <f>4.5/14*70</f>
        <v>22.5</v>
      </c>
      <c r="I14" s="8">
        <f t="shared" si="3"/>
        <v>30</v>
      </c>
      <c r="J14" s="8"/>
      <c r="K14" s="8"/>
      <c r="L14" s="8">
        <f t="shared" si="4"/>
        <v>30</v>
      </c>
      <c r="M14" s="4" t="str">
        <f t="shared" si="2"/>
        <v>F</v>
      </c>
    </row>
    <row r="15" spans="1:13" x14ac:dyDescent="0.3">
      <c r="A15" s="4">
        <v>14</v>
      </c>
      <c r="B15" s="5" t="s">
        <v>39</v>
      </c>
      <c r="C15" s="6" t="s">
        <v>40</v>
      </c>
      <c r="D15" s="7">
        <v>8.66</v>
      </c>
      <c r="E15" s="8">
        <f t="shared" si="0"/>
        <v>43.3</v>
      </c>
      <c r="F15" s="8"/>
      <c r="G15" s="8">
        <f t="shared" si="1"/>
        <v>0</v>
      </c>
      <c r="H15" s="8"/>
      <c r="I15" s="8">
        <f t="shared" si="3"/>
        <v>43.3</v>
      </c>
      <c r="J15" s="8"/>
      <c r="K15" s="8">
        <v>10</v>
      </c>
      <c r="L15" s="8">
        <f t="shared" si="4"/>
        <v>53.3</v>
      </c>
      <c r="M15" s="4" t="str">
        <f t="shared" si="2"/>
        <v>E</v>
      </c>
    </row>
    <row r="16" spans="1:13" x14ac:dyDescent="0.3">
      <c r="A16" s="4">
        <v>15</v>
      </c>
      <c r="B16" s="5" t="s">
        <v>41</v>
      </c>
      <c r="C16" s="6" t="s">
        <v>42</v>
      </c>
      <c r="D16" s="7">
        <v>9</v>
      </c>
      <c r="E16" s="8">
        <f t="shared" si="0"/>
        <v>45</v>
      </c>
      <c r="F16" s="8"/>
      <c r="G16" s="8">
        <f t="shared" si="1"/>
        <v>0</v>
      </c>
      <c r="H16" s="8"/>
      <c r="I16" s="8">
        <f t="shared" si="3"/>
        <v>45</v>
      </c>
      <c r="J16" s="8"/>
      <c r="K16" s="8">
        <v>30</v>
      </c>
      <c r="L16" s="8">
        <f t="shared" si="4"/>
        <v>75</v>
      </c>
      <c r="M16" s="4" t="str">
        <f t="shared" si="2"/>
        <v>C</v>
      </c>
    </row>
    <row r="17" spans="1:13" x14ac:dyDescent="0.3">
      <c r="A17" s="4">
        <v>16</v>
      </c>
      <c r="B17" s="5" t="s">
        <v>43</v>
      </c>
      <c r="C17" s="6" t="s">
        <v>44</v>
      </c>
      <c r="D17" s="7">
        <v>10</v>
      </c>
      <c r="E17" s="8">
        <f t="shared" si="0"/>
        <v>50</v>
      </c>
      <c r="F17" s="8"/>
      <c r="G17" s="8">
        <f t="shared" si="1"/>
        <v>0</v>
      </c>
      <c r="H17" s="8"/>
      <c r="I17" s="8">
        <f t="shared" si="3"/>
        <v>50</v>
      </c>
      <c r="J17" s="8"/>
      <c r="K17" s="8"/>
      <c r="L17" s="8">
        <f t="shared" si="4"/>
        <v>50</v>
      </c>
      <c r="M17" s="4" t="str">
        <f t="shared" si="2"/>
        <v>E</v>
      </c>
    </row>
    <row r="18" spans="1:13" x14ac:dyDescent="0.3">
      <c r="A18" s="4">
        <v>17</v>
      </c>
      <c r="B18" s="5" t="s">
        <v>45</v>
      </c>
      <c r="C18" s="6" t="s">
        <v>46</v>
      </c>
      <c r="D18" s="7"/>
      <c r="E18" s="8">
        <f t="shared" si="0"/>
        <v>0</v>
      </c>
      <c r="F18" s="8">
        <v>3.25</v>
      </c>
      <c r="G18" s="8">
        <f t="shared" si="1"/>
        <v>16.25</v>
      </c>
      <c r="H18" s="8"/>
      <c r="I18" s="8">
        <f t="shared" si="3"/>
        <v>16.25</v>
      </c>
      <c r="J18" s="8"/>
      <c r="K18" s="8"/>
      <c r="L18" s="8">
        <f t="shared" si="4"/>
        <v>16.25</v>
      </c>
      <c r="M18" s="4" t="str">
        <f t="shared" si="2"/>
        <v>F</v>
      </c>
    </row>
    <row r="19" spans="1:13" x14ac:dyDescent="0.3">
      <c r="A19" s="4">
        <v>18</v>
      </c>
      <c r="B19" s="5" t="s">
        <v>47</v>
      </c>
      <c r="C19" s="6" t="s">
        <v>48</v>
      </c>
      <c r="D19" s="7"/>
      <c r="E19" s="8">
        <f t="shared" si="0"/>
        <v>0</v>
      </c>
      <c r="F19" s="8">
        <v>12.25</v>
      </c>
      <c r="G19" s="8">
        <f t="shared" si="1"/>
        <v>61.25</v>
      </c>
      <c r="H19" s="8"/>
      <c r="I19" s="8">
        <f t="shared" si="3"/>
        <v>61.25</v>
      </c>
      <c r="J19" s="8"/>
      <c r="K19" s="8"/>
      <c r="L19" s="8">
        <f t="shared" si="4"/>
        <v>61.25</v>
      </c>
      <c r="M19" s="4" t="str">
        <f t="shared" si="2"/>
        <v>D</v>
      </c>
    </row>
    <row r="20" spans="1:13" x14ac:dyDescent="0.3">
      <c r="A20" s="4">
        <v>19</v>
      </c>
      <c r="B20" s="5" t="s">
        <v>49</v>
      </c>
      <c r="C20" s="6" t="s">
        <v>50</v>
      </c>
      <c r="D20" s="7"/>
      <c r="E20" s="8">
        <f t="shared" si="0"/>
        <v>0</v>
      </c>
      <c r="F20" s="8">
        <v>10</v>
      </c>
      <c r="G20" s="8">
        <f t="shared" si="1"/>
        <v>50</v>
      </c>
      <c r="H20" s="8"/>
      <c r="I20" s="8">
        <f t="shared" si="3"/>
        <v>50</v>
      </c>
      <c r="J20" s="8"/>
      <c r="K20" s="8"/>
      <c r="L20" s="8">
        <f t="shared" si="4"/>
        <v>50</v>
      </c>
      <c r="M20" s="4" t="str">
        <f t="shared" si="2"/>
        <v>E</v>
      </c>
    </row>
    <row r="21" spans="1:13" x14ac:dyDescent="0.3">
      <c r="A21" s="4">
        <v>20</v>
      </c>
      <c r="B21" s="5" t="s">
        <v>51</v>
      </c>
      <c r="C21" s="6" t="s">
        <v>52</v>
      </c>
      <c r="D21" s="7"/>
      <c r="E21" s="8">
        <f t="shared" si="0"/>
        <v>0</v>
      </c>
      <c r="F21" s="8">
        <v>6.75</v>
      </c>
      <c r="G21" s="8">
        <f t="shared" si="1"/>
        <v>33.75</v>
      </c>
      <c r="H21" s="8"/>
      <c r="I21" s="8">
        <f t="shared" si="3"/>
        <v>33.75</v>
      </c>
      <c r="J21" s="8"/>
      <c r="K21" s="8"/>
      <c r="L21" s="8">
        <f t="shared" si="4"/>
        <v>33.75</v>
      </c>
      <c r="M21" s="4" t="str">
        <f t="shared" si="2"/>
        <v>F</v>
      </c>
    </row>
    <row r="22" spans="1:13" x14ac:dyDescent="0.3">
      <c r="A22" s="4">
        <v>21</v>
      </c>
      <c r="B22" s="5" t="s">
        <v>53</v>
      </c>
      <c r="C22" s="6" t="s">
        <v>54</v>
      </c>
      <c r="D22" s="7"/>
      <c r="E22" s="8">
        <f t="shared" si="0"/>
        <v>0</v>
      </c>
      <c r="F22" s="8">
        <v>5.75</v>
      </c>
      <c r="G22" s="8">
        <f t="shared" si="1"/>
        <v>28.75</v>
      </c>
      <c r="H22" s="9">
        <v>0</v>
      </c>
      <c r="I22" s="8">
        <f t="shared" si="3"/>
        <v>28.75</v>
      </c>
      <c r="J22" s="8"/>
      <c r="K22" s="8"/>
      <c r="L22" s="8">
        <f t="shared" si="4"/>
        <v>28.75</v>
      </c>
      <c r="M22" s="4" t="str">
        <f t="shared" si="2"/>
        <v>F</v>
      </c>
    </row>
    <row r="23" spans="1:13" x14ac:dyDescent="0.3">
      <c r="A23" s="4">
        <v>22</v>
      </c>
      <c r="B23" s="5" t="s">
        <v>55</v>
      </c>
      <c r="C23" s="6" t="s">
        <v>56</v>
      </c>
      <c r="D23" s="7"/>
      <c r="E23" s="8">
        <f t="shared" si="0"/>
        <v>0</v>
      </c>
      <c r="F23" s="8"/>
      <c r="G23" s="8">
        <f t="shared" si="1"/>
        <v>0</v>
      </c>
      <c r="H23" s="8"/>
      <c r="I23" s="8">
        <f t="shared" si="3"/>
        <v>0</v>
      </c>
      <c r="J23" s="8"/>
      <c r="K23" s="8"/>
      <c r="L23" s="8"/>
      <c r="M23" s="4"/>
    </row>
    <row r="24" spans="1:13" x14ac:dyDescent="0.3">
      <c r="A24" s="4">
        <v>23</v>
      </c>
      <c r="B24" s="5" t="s">
        <v>57</v>
      </c>
      <c r="C24" s="6" t="s">
        <v>58</v>
      </c>
      <c r="D24" s="7">
        <v>3</v>
      </c>
      <c r="E24" s="8">
        <f t="shared" si="0"/>
        <v>15</v>
      </c>
      <c r="F24" s="8">
        <v>10</v>
      </c>
      <c r="G24" s="8">
        <f t="shared" si="1"/>
        <v>50</v>
      </c>
      <c r="H24" s="8"/>
      <c r="I24" s="8">
        <f t="shared" si="3"/>
        <v>50</v>
      </c>
      <c r="J24" s="8"/>
      <c r="K24" s="8"/>
      <c r="L24" s="8">
        <f>SUM(I24:K24)</f>
        <v>50</v>
      </c>
      <c r="M24" s="4" t="str">
        <f t="shared" si="2"/>
        <v>E</v>
      </c>
    </row>
    <row r="25" spans="1:13" x14ac:dyDescent="0.3">
      <c r="A25" s="4">
        <v>24</v>
      </c>
      <c r="B25" s="5" t="s">
        <v>59</v>
      </c>
      <c r="C25" s="6" t="s">
        <v>60</v>
      </c>
      <c r="D25" s="7">
        <v>3.33</v>
      </c>
      <c r="E25" s="8">
        <f t="shared" si="0"/>
        <v>16.649999999999999</v>
      </c>
      <c r="F25" s="8">
        <v>3.5</v>
      </c>
      <c r="G25" s="8">
        <f t="shared" si="1"/>
        <v>17.5</v>
      </c>
      <c r="H25" s="9">
        <f>11.5/14*70</f>
        <v>57.5</v>
      </c>
      <c r="I25" s="8">
        <v>57.5</v>
      </c>
      <c r="J25" s="8"/>
      <c r="K25" s="8"/>
      <c r="L25" s="8">
        <f>SUM(I25:K25)</f>
        <v>57.5</v>
      </c>
      <c r="M25" s="4" t="str">
        <f t="shared" si="2"/>
        <v>E</v>
      </c>
    </row>
    <row r="26" spans="1:13" x14ac:dyDescent="0.3">
      <c r="A26" s="4">
        <v>25</v>
      </c>
      <c r="B26" s="5" t="s">
        <v>61</v>
      </c>
      <c r="C26" s="6" t="s">
        <v>62</v>
      </c>
      <c r="D26" s="7">
        <v>6.33</v>
      </c>
      <c r="E26" s="8">
        <f t="shared" si="0"/>
        <v>31.65</v>
      </c>
      <c r="F26" s="8">
        <v>12.75</v>
      </c>
      <c r="G26" s="8">
        <f t="shared" si="1"/>
        <v>63.75</v>
      </c>
      <c r="H26" s="8"/>
      <c r="I26" s="8">
        <f t="shared" si="3"/>
        <v>63.75</v>
      </c>
      <c r="J26" s="8"/>
      <c r="K26" s="8"/>
      <c r="L26" s="8">
        <f>SUM(I26:K26)</f>
        <v>63.75</v>
      </c>
      <c r="M26" s="4" t="str">
        <f t="shared" si="2"/>
        <v>D</v>
      </c>
    </row>
    <row r="27" spans="1:13" x14ac:dyDescent="0.3">
      <c r="A27" s="4">
        <v>26</v>
      </c>
      <c r="B27" s="5" t="s">
        <v>63</v>
      </c>
      <c r="C27" s="6" t="s">
        <v>64</v>
      </c>
      <c r="D27" s="7"/>
      <c r="E27" s="8">
        <f t="shared" si="0"/>
        <v>0</v>
      </c>
      <c r="F27" s="8"/>
      <c r="G27" s="8">
        <f t="shared" si="1"/>
        <v>0</v>
      </c>
      <c r="H27" s="8"/>
      <c r="I27" s="8">
        <f t="shared" si="3"/>
        <v>0</v>
      </c>
      <c r="J27" s="8"/>
      <c r="K27" s="8"/>
      <c r="L27" s="8"/>
      <c r="M27" s="4"/>
    </row>
    <row r="28" spans="1:13" x14ac:dyDescent="0.3">
      <c r="A28" s="4">
        <v>27</v>
      </c>
      <c r="B28" s="5" t="s">
        <v>65</v>
      </c>
      <c r="C28" s="6" t="s">
        <v>66</v>
      </c>
      <c r="D28" s="7">
        <v>1.33</v>
      </c>
      <c r="E28" s="8">
        <f t="shared" si="0"/>
        <v>6.65</v>
      </c>
      <c r="F28" s="8">
        <v>7.25</v>
      </c>
      <c r="G28" s="8">
        <f t="shared" si="1"/>
        <v>36.25</v>
      </c>
      <c r="H28" s="8"/>
      <c r="I28" s="8">
        <f t="shared" si="3"/>
        <v>36.25</v>
      </c>
      <c r="J28" s="8"/>
      <c r="K28" s="8">
        <v>15</v>
      </c>
      <c r="L28" s="8">
        <f>SUM(I28:K28)</f>
        <v>51.25</v>
      </c>
      <c r="M28" s="4" t="str">
        <f t="shared" si="2"/>
        <v>E</v>
      </c>
    </row>
    <row r="29" spans="1:13" x14ac:dyDescent="0.3">
      <c r="A29" s="4">
        <v>28</v>
      </c>
      <c r="B29" s="5" t="s">
        <v>67</v>
      </c>
      <c r="C29" s="6" t="s">
        <v>68</v>
      </c>
      <c r="D29" s="7"/>
      <c r="E29" s="8">
        <f t="shared" si="0"/>
        <v>0</v>
      </c>
      <c r="F29" s="8"/>
      <c r="G29" s="8">
        <f t="shared" si="1"/>
        <v>0</v>
      </c>
      <c r="H29" s="8"/>
      <c r="I29" s="8">
        <f t="shared" si="3"/>
        <v>0</v>
      </c>
      <c r="J29" s="8"/>
      <c r="K29" s="8"/>
      <c r="L29" s="8"/>
      <c r="M29" s="4"/>
    </row>
    <row r="30" spans="1:13" x14ac:dyDescent="0.3">
      <c r="A30" s="4">
        <v>29</v>
      </c>
      <c r="B30" s="5" t="s">
        <v>69</v>
      </c>
      <c r="C30" s="6" t="s">
        <v>70</v>
      </c>
      <c r="D30" s="7">
        <v>8.33</v>
      </c>
      <c r="E30" s="8">
        <f t="shared" si="0"/>
        <v>41.65</v>
      </c>
      <c r="F30" s="8">
        <v>8.75</v>
      </c>
      <c r="G30" s="8">
        <f t="shared" si="1"/>
        <v>43.75</v>
      </c>
      <c r="H30" s="9">
        <v>0</v>
      </c>
      <c r="I30" s="8">
        <f t="shared" si="3"/>
        <v>43.75</v>
      </c>
      <c r="J30" s="8"/>
      <c r="K30" s="8"/>
      <c r="L30" s="8">
        <f>SUM(I30:K30)</f>
        <v>43.75</v>
      </c>
      <c r="M30" s="4" t="str">
        <f t="shared" si="2"/>
        <v>F</v>
      </c>
    </row>
    <row r="31" spans="1:13" x14ac:dyDescent="0.3">
      <c r="A31" s="4">
        <v>30</v>
      </c>
      <c r="B31" s="5" t="s">
        <v>71</v>
      </c>
      <c r="C31" s="6" t="s">
        <v>72</v>
      </c>
      <c r="D31" s="7"/>
      <c r="E31" s="8">
        <f t="shared" si="0"/>
        <v>0</v>
      </c>
      <c r="F31" s="8"/>
      <c r="G31" s="8">
        <f t="shared" si="1"/>
        <v>0</v>
      </c>
      <c r="H31" s="8"/>
      <c r="I31" s="8">
        <f t="shared" si="3"/>
        <v>0</v>
      </c>
      <c r="J31" s="8"/>
      <c r="K31" s="8"/>
      <c r="L31" s="8"/>
      <c r="M31" s="4"/>
    </row>
    <row r="32" spans="1:13" x14ac:dyDescent="0.3">
      <c r="A32" s="4">
        <v>31</v>
      </c>
      <c r="B32" s="5" t="s">
        <v>73</v>
      </c>
      <c r="C32" s="6" t="s">
        <v>74</v>
      </c>
      <c r="D32" s="7"/>
      <c r="E32" s="8">
        <f t="shared" si="0"/>
        <v>0</v>
      </c>
      <c r="F32" s="8"/>
      <c r="G32" s="8">
        <f t="shared" si="1"/>
        <v>0</v>
      </c>
      <c r="H32" s="9">
        <v>0</v>
      </c>
      <c r="I32" s="8">
        <f t="shared" si="3"/>
        <v>0</v>
      </c>
      <c r="J32" s="8"/>
      <c r="K32" s="8"/>
      <c r="L32" s="8"/>
      <c r="M32" s="4"/>
    </row>
    <row r="33" spans="1:13" x14ac:dyDescent="0.3">
      <c r="A33" s="4">
        <v>32</v>
      </c>
      <c r="B33" s="5" t="s">
        <v>75</v>
      </c>
      <c r="C33" s="6" t="s">
        <v>76</v>
      </c>
      <c r="D33" s="7"/>
      <c r="E33" s="8">
        <f t="shared" si="0"/>
        <v>0</v>
      </c>
      <c r="F33" s="8"/>
      <c r="G33" s="8">
        <f t="shared" si="1"/>
        <v>0</v>
      </c>
      <c r="H33" s="9">
        <v>0</v>
      </c>
      <c r="I33" s="8">
        <f t="shared" si="3"/>
        <v>0</v>
      </c>
      <c r="J33" s="8"/>
      <c r="K33" s="8"/>
      <c r="L33" s="8"/>
      <c r="M33" s="4"/>
    </row>
    <row r="34" spans="1:13" x14ac:dyDescent="0.3">
      <c r="A34" s="4">
        <v>33</v>
      </c>
      <c r="B34" s="5" t="s">
        <v>77</v>
      </c>
      <c r="C34" s="6" t="s">
        <v>78</v>
      </c>
      <c r="D34" s="7"/>
      <c r="E34" s="8">
        <f t="shared" si="0"/>
        <v>0</v>
      </c>
      <c r="F34" s="8">
        <v>7.5</v>
      </c>
      <c r="G34" s="8">
        <f t="shared" si="1"/>
        <v>37.5</v>
      </c>
      <c r="H34" s="8"/>
      <c r="I34" s="8">
        <f t="shared" si="3"/>
        <v>37.5</v>
      </c>
      <c r="J34" s="8"/>
      <c r="K34" s="8">
        <v>15</v>
      </c>
      <c r="L34" s="8">
        <f>SUM(I34:K34)</f>
        <v>52.5</v>
      </c>
      <c r="M34" s="4" t="str">
        <f t="shared" si="2"/>
        <v>E</v>
      </c>
    </row>
    <row r="35" spans="1:13" x14ac:dyDescent="0.3">
      <c r="A35" s="4">
        <v>34</v>
      </c>
      <c r="B35" s="5" t="s">
        <v>79</v>
      </c>
      <c r="C35" s="6" t="s">
        <v>80</v>
      </c>
      <c r="D35" s="7"/>
      <c r="E35" s="8">
        <f t="shared" si="0"/>
        <v>0</v>
      </c>
      <c r="F35" s="8"/>
      <c r="G35" s="8">
        <f t="shared" si="1"/>
        <v>0</v>
      </c>
      <c r="H35" s="8"/>
      <c r="I35" s="8">
        <f t="shared" si="3"/>
        <v>0</v>
      </c>
      <c r="J35" s="8"/>
      <c r="K35" s="8"/>
      <c r="L35" s="8"/>
      <c r="M35" s="4"/>
    </row>
    <row r="36" spans="1:13" x14ac:dyDescent="0.3">
      <c r="A36" s="4">
        <v>35</v>
      </c>
      <c r="B36" s="5" t="s">
        <v>81</v>
      </c>
      <c r="C36" s="6" t="s">
        <v>82</v>
      </c>
      <c r="D36" s="7"/>
      <c r="E36" s="8">
        <f t="shared" si="0"/>
        <v>0</v>
      </c>
      <c r="F36" s="8">
        <v>6.5</v>
      </c>
      <c r="G36" s="8">
        <f t="shared" si="1"/>
        <v>32.5</v>
      </c>
      <c r="H36" s="8"/>
      <c r="I36" s="8">
        <f t="shared" si="3"/>
        <v>32.5</v>
      </c>
      <c r="J36" s="8"/>
      <c r="K36" s="8"/>
      <c r="L36" s="8">
        <f>SUM(I36:K36)</f>
        <v>32.5</v>
      </c>
      <c r="M36" s="4" t="str">
        <f t="shared" si="2"/>
        <v>F</v>
      </c>
    </row>
    <row r="37" spans="1:13" x14ac:dyDescent="0.3">
      <c r="A37" s="4">
        <v>36</v>
      </c>
      <c r="B37" s="5" t="s">
        <v>83</v>
      </c>
      <c r="C37" s="6" t="s">
        <v>84</v>
      </c>
      <c r="D37" s="7"/>
      <c r="E37" s="8">
        <f t="shared" si="0"/>
        <v>0</v>
      </c>
      <c r="F37" s="8"/>
      <c r="G37" s="8">
        <f t="shared" si="1"/>
        <v>0</v>
      </c>
      <c r="H37" s="8"/>
      <c r="I37" s="8">
        <f t="shared" si="3"/>
        <v>0</v>
      </c>
      <c r="J37" s="8"/>
      <c r="K37" s="8"/>
      <c r="L37" s="8"/>
      <c r="M37" s="4"/>
    </row>
    <row r="38" spans="1:13" x14ac:dyDescent="0.3">
      <c r="A38" s="4">
        <v>37</v>
      </c>
      <c r="B38" s="5" t="s">
        <v>85</v>
      </c>
      <c r="C38" s="6" t="s">
        <v>86</v>
      </c>
      <c r="D38" s="7"/>
      <c r="E38" s="8">
        <f t="shared" si="0"/>
        <v>0</v>
      </c>
      <c r="F38" s="8"/>
      <c r="G38" s="8">
        <f t="shared" si="1"/>
        <v>0</v>
      </c>
      <c r="H38" s="8"/>
      <c r="I38" s="8">
        <f t="shared" si="3"/>
        <v>0</v>
      </c>
      <c r="J38" s="8"/>
      <c r="K38" s="8"/>
      <c r="L38" s="8"/>
      <c r="M38" s="4"/>
    </row>
    <row r="39" spans="1:13" x14ac:dyDescent="0.3">
      <c r="D39" s="13"/>
    </row>
  </sheetData>
  <pageMargins left="0.7" right="0.7" top="0.75" bottom="0.75" header="0.3" footer="0.3"/>
  <pageSetup paperSize="9" scale="120" orientation="portrait" horizontalDpi="1200" verticalDpi="1200" r:id="rId1"/>
  <headerFooter>
    <oddHeader>&amp;LMaster primijenjene studije
Menadžment&amp;CProjektovanje organizacije&amp;R&amp;P/&amp;N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 - Projektovanje organizacije</vt:lpstr>
      <vt:lpstr>'J - Projektovanje organizacije'!Print_Titles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2021-09-09T14:17:00Z</dcterms:created>
  <dcterms:modified xsi:type="dcterms:W3CDTF">2021-09-09T14:17:27Z</dcterms:modified>
</cp:coreProperties>
</file>